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K:\AAATO\_DOCUMENTI CHIARA SEGRETERIA\ANAC-Pubblicazioni sito internet\Indicatori trimestrali pagamenti\2024\1 trim 2024\"/>
    </mc:Choice>
  </mc:AlternateContent>
  <xr:revisionPtr revIDLastSave="0" documentId="8_{14C6D4E9-2D30-4591-9062-93C799B76BB4}" xr6:coauthVersionLast="47" xr6:coauthVersionMax="47" xr10:uidLastSave="{00000000-0000-0000-0000-000000000000}"/>
  <bookViews>
    <workbookView xWindow="-120" yWindow="-120" windowWidth="29040" windowHeight="15720" xr2:uid="{FFA91984-DC32-4B5E-A79C-6A558C244312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G37" i="1"/>
  <c r="J37" i="1" s="1"/>
  <c r="K37" i="1" s="1"/>
  <c r="G36" i="1"/>
  <c r="J36" i="1" s="1"/>
  <c r="K36" i="1" s="1"/>
  <c r="G35" i="1"/>
  <c r="J35" i="1" s="1"/>
  <c r="K35" i="1" s="1"/>
  <c r="G34" i="1"/>
  <c r="J34" i="1" s="1"/>
  <c r="K34" i="1" s="1"/>
  <c r="G33" i="1"/>
  <c r="J33" i="1" s="1"/>
  <c r="K33" i="1" s="1"/>
  <c r="G32" i="1"/>
  <c r="J32" i="1" s="1"/>
  <c r="K32" i="1" s="1"/>
  <c r="G31" i="1"/>
  <c r="J31" i="1" s="1"/>
  <c r="K31" i="1" s="1"/>
  <c r="G30" i="1"/>
  <c r="J30" i="1" s="1"/>
  <c r="K30" i="1" s="1"/>
  <c r="G29" i="1"/>
  <c r="J29" i="1" s="1"/>
  <c r="K29" i="1" s="1"/>
  <c r="G28" i="1"/>
  <c r="J28" i="1" s="1"/>
  <c r="K28" i="1" s="1"/>
  <c r="G27" i="1"/>
  <c r="J27" i="1" s="1"/>
  <c r="K27" i="1" s="1"/>
  <c r="G26" i="1"/>
  <c r="J26" i="1" s="1"/>
  <c r="K26" i="1" s="1"/>
  <c r="J25" i="1"/>
  <c r="K25" i="1" s="1"/>
  <c r="G25" i="1"/>
  <c r="G24" i="1"/>
  <c r="J24" i="1" s="1"/>
  <c r="K24" i="1" s="1"/>
  <c r="G23" i="1"/>
  <c r="J23" i="1" s="1"/>
  <c r="K23" i="1" s="1"/>
  <c r="G22" i="1"/>
  <c r="J22" i="1" s="1"/>
  <c r="K22" i="1" s="1"/>
  <c r="G21" i="1"/>
  <c r="J21" i="1" s="1"/>
  <c r="K21" i="1" s="1"/>
  <c r="G20" i="1"/>
  <c r="J20" i="1" s="1"/>
  <c r="K20" i="1" s="1"/>
  <c r="G19" i="1"/>
  <c r="J19" i="1" s="1"/>
  <c r="K19" i="1" s="1"/>
  <c r="G18" i="1"/>
  <c r="J18" i="1" s="1"/>
  <c r="K18" i="1" s="1"/>
  <c r="G17" i="1"/>
  <c r="J17" i="1" s="1"/>
  <c r="K17" i="1" s="1"/>
  <c r="G16" i="1"/>
  <c r="J16" i="1" s="1"/>
  <c r="K16" i="1" s="1"/>
  <c r="G15" i="1"/>
  <c r="J15" i="1" s="1"/>
  <c r="K15" i="1" s="1"/>
  <c r="G14" i="1"/>
  <c r="J14" i="1" s="1"/>
  <c r="K14" i="1" s="1"/>
  <c r="G13" i="1"/>
  <c r="J13" i="1" s="1"/>
  <c r="K13" i="1" s="1"/>
  <c r="G12" i="1"/>
  <c r="J12" i="1" s="1"/>
  <c r="K12" i="1" s="1"/>
  <c r="G11" i="1"/>
  <c r="J11" i="1" s="1"/>
  <c r="K11" i="1" s="1"/>
  <c r="G10" i="1"/>
  <c r="J10" i="1" s="1"/>
  <c r="K10" i="1" s="1"/>
  <c r="G9" i="1"/>
  <c r="J9" i="1" s="1"/>
  <c r="K9" i="1" s="1"/>
  <c r="G8" i="1"/>
  <c r="J8" i="1" s="1"/>
  <c r="K8" i="1" s="1"/>
  <c r="G7" i="1"/>
  <c r="J7" i="1" s="1"/>
  <c r="K7" i="1" s="1"/>
  <c r="G6" i="1"/>
  <c r="J6" i="1" s="1"/>
  <c r="K6" i="1" s="1"/>
  <c r="J5" i="1"/>
  <c r="K5" i="1" s="1"/>
  <c r="G5" i="1"/>
  <c r="G4" i="1"/>
  <c r="J4" i="1" s="1"/>
  <c r="K4" i="1" s="1"/>
  <c r="G3" i="1"/>
  <c r="J3" i="1" s="1"/>
  <c r="K3" i="1" s="1"/>
  <c r="G2" i="1"/>
  <c r="J2" i="1" s="1"/>
  <c r="K2" i="1" s="1"/>
  <c r="K39" i="1" l="1"/>
</calcChain>
</file>

<file path=xl/sharedStrings.xml><?xml version="1.0" encoding="utf-8"?>
<sst xmlns="http://schemas.openxmlformats.org/spreadsheetml/2006/main" count="99" uniqueCount="64">
  <si>
    <t>Anno</t>
  </si>
  <si>
    <t>Beneficiario</t>
  </si>
  <si>
    <t>Tipologia di spesa sostenuta</t>
  </si>
  <si>
    <t>Ambito temporale di riferimento</t>
  </si>
  <si>
    <t>Data pagamento</t>
  </si>
  <si>
    <t>Data scadenza pagamento</t>
  </si>
  <si>
    <t>gg intercorsi</t>
  </si>
  <si>
    <t>Importo liquidazione</t>
  </si>
  <si>
    <t>Numero documento contabile</t>
  </si>
  <si>
    <t>Somma giorni scadenza pagamento e giorni intercorsi</t>
  </si>
  <si>
    <t>Indicatore</t>
  </si>
  <si>
    <t>Fastweb SpA</t>
  </si>
  <si>
    <t>Telefoniche</t>
  </si>
  <si>
    <t>PAE0046202</t>
  </si>
  <si>
    <t>De Masis Barbara</t>
  </si>
  <si>
    <t>Legali</t>
  </si>
  <si>
    <t>Poste Italiane SpA</t>
  </si>
  <si>
    <t>Postali</t>
  </si>
  <si>
    <t>La Perla Pulizie Srl</t>
  </si>
  <si>
    <t>Servizi di pulizia</t>
  </si>
  <si>
    <t>Pellegrini SpA</t>
  </si>
  <si>
    <t>Buoni pasto</t>
  </si>
  <si>
    <t>24PC00000101</t>
  </si>
  <si>
    <t>Eurodigit Srl</t>
  </si>
  <si>
    <t>Licenza GoTo Meeting Business</t>
  </si>
  <si>
    <t>A.S. Servizi alle Imprese Srl</t>
  </si>
  <si>
    <t>Controllo sicurezza lavoro</t>
  </si>
  <si>
    <t>Planetel Srl</t>
  </si>
  <si>
    <t>Regonesi Adriana</t>
  </si>
  <si>
    <t>Elaborazioni paghe</t>
  </si>
  <si>
    <t>86</t>
  </si>
  <si>
    <t>Vodafone SpA</t>
  </si>
  <si>
    <t>AQ04085253</t>
  </si>
  <si>
    <t>Hera Comm SpA</t>
  </si>
  <si>
    <t>Energia</t>
  </si>
  <si>
    <t>412405823937</t>
  </si>
  <si>
    <t>TIM SpA</t>
  </si>
  <si>
    <t>7X01462840</t>
  </si>
  <si>
    <t>Kartenia Srl</t>
  </si>
  <si>
    <t>Cancelleria</t>
  </si>
  <si>
    <t>2024V2002755</t>
  </si>
  <si>
    <t>Ricoh Italia Srl</t>
  </si>
  <si>
    <t>Nolegio stampante+copie</t>
  </si>
  <si>
    <t>Studio Associato Macario Lazzari</t>
  </si>
  <si>
    <t>Consulenza fiscale e contabile</t>
  </si>
  <si>
    <t>24PC00000140</t>
  </si>
  <si>
    <t>Capetti Giovanni Carlo</t>
  </si>
  <si>
    <t>Incarico RDP</t>
  </si>
  <si>
    <t>412407575455</t>
  </si>
  <si>
    <t>Ovdamatic SpA</t>
  </si>
  <si>
    <t>Somministrazione bevande</t>
  </si>
  <si>
    <t>20241651/A</t>
  </si>
  <si>
    <t>M2C Notai</t>
  </si>
  <si>
    <t>Vidimazioni registri</t>
  </si>
  <si>
    <t>PAE0005346</t>
  </si>
  <si>
    <t>24PC00000175</t>
  </si>
  <si>
    <t>Nuova Eurofrigor Srl</t>
  </si>
  <si>
    <t>Manutenzione impianto condizionamento</t>
  </si>
  <si>
    <t>16/3</t>
  </si>
  <si>
    <t>Cartemani Hagleitner Group Srl</t>
  </si>
  <si>
    <t>Materiale igienico sanitario</t>
  </si>
  <si>
    <t>PAR2400117</t>
  </si>
  <si>
    <t>AQ06023424</t>
  </si>
  <si>
    <t>412409309824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</si>
</sst>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2" fillId="0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4" xfId="0" applyFont="1" applyBorder="1"/>
    <xf numFmtId="14" fontId="3" fillId="0" borderId="1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165" fontId="3" fillId="0" borderId="1" xfId="2" applyNumberFormat="1" applyFont="1" applyBorder="1" applyAlignment="1">
      <alignment horizontal="center"/>
    </xf>
    <xf numFmtId="43" fontId="3" fillId="0" borderId="1" xfId="1" applyFont="1" applyFill="1" applyBorder="1" applyAlignment="1">
      <alignment vertical="center"/>
    </xf>
    <xf numFmtId="0" fontId="3" fillId="0" borderId="1" xfId="0" quotePrefix="1" applyFont="1" applyBorder="1" applyAlignment="1">
      <alignment horizontal="right" vertical="center"/>
    </xf>
    <xf numFmtId="44" fontId="3" fillId="0" borderId="1" xfId="0" applyNumberFormat="1" applyFont="1" applyBorder="1"/>
    <xf numFmtId="2" fontId="3" fillId="0" borderId="1" xfId="0" applyNumberFormat="1" applyFont="1" applyBorder="1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6" fontId="3" fillId="0" borderId="1" xfId="0" quotePrefix="1" applyNumberFormat="1" applyFont="1" applyBorder="1" applyAlignment="1">
      <alignment horizontal="right" vertical="center"/>
    </xf>
    <xf numFmtId="0" fontId="4" fillId="0" borderId="1" xfId="0" applyFont="1" applyBorder="1"/>
    <xf numFmtId="44" fontId="3" fillId="0" borderId="1" xfId="2" applyFont="1" applyFill="1" applyBorder="1"/>
    <xf numFmtId="44" fontId="3" fillId="0" borderId="1" xfId="2" applyFont="1" applyBorder="1"/>
    <xf numFmtId="0" fontId="3" fillId="0" borderId="5" xfId="0" applyFont="1" applyBorder="1"/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right" vertical="center"/>
    </xf>
    <xf numFmtId="43" fontId="3" fillId="0" borderId="6" xfId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44" fontId="2" fillId="0" borderId="1" xfId="0" applyNumberFormat="1" applyFont="1" applyBorder="1"/>
    <xf numFmtId="0" fontId="3" fillId="0" borderId="0" xfId="0" applyFont="1" applyAlignment="1">
      <alignment horizontal="center" vertical="top"/>
    </xf>
    <xf numFmtId="2" fontId="2" fillId="0" borderId="1" xfId="0" applyNumberFormat="1" applyFont="1" applyBorder="1"/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DC579-F508-4D08-BFCC-8AEC9B36D5DA}">
  <dimension ref="A1:K39"/>
  <sheetViews>
    <sheetView tabSelected="1" topLeftCell="A10" workbookViewId="0">
      <selection activeCell="H8" sqref="H8"/>
    </sheetView>
  </sheetViews>
  <sheetFormatPr defaultColWidth="9.140625" defaultRowHeight="12.75" x14ac:dyDescent="0.2"/>
  <cols>
    <col min="1" max="1" width="9.140625" style="9"/>
    <col min="2" max="2" width="30.5703125" style="9" bestFit="1" customWidth="1"/>
    <col min="3" max="3" width="39.140625" style="9" bestFit="1" customWidth="1"/>
    <col min="4" max="4" width="11.85546875" style="32" bestFit="1" customWidth="1"/>
    <col min="5" max="5" width="14" style="32" customWidth="1"/>
    <col min="6" max="6" width="12" style="32" customWidth="1"/>
    <col min="7" max="7" width="11" style="32" customWidth="1"/>
    <col min="8" max="8" width="13.140625" style="9" bestFit="1" customWidth="1"/>
    <col min="9" max="9" width="19.28515625" style="34" bestFit="1" customWidth="1"/>
    <col min="10" max="10" width="16.28515625" style="9" bestFit="1" customWidth="1"/>
    <col min="11" max="11" width="14.140625" style="9" customWidth="1"/>
    <col min="12" max="13" width="9.140625" style="9"/>
    <col min="14" max="14" width="9.42578125" style="9" bestFit="1" customWidth="1"/>
    <col min="15" max="16" width="9.140625" style="9"/>
    <col min="17" max="17" width="11" style="9" bestFit="1" customWidth="1"/>
    <col min="18" max="16384" width="9.140625" style="9"/>
  </cols>
  <sheetData>
    <row r="1" spans="1:11" ht="51" x14ac:dyDescent="0.2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6" t="s">
        <v>6</v>
      </c>
      <c r="H1" s="7" t="s">
        <v>7</v>
      </c>
      <c r="I1" s="8" t="s">
        <v>8</v>
      </c>
      <c r="J1" s="4" t="s">
        <v>9</v>
      </c>
      <c r="K1" s="4" t="s">
        <v>10</v>
      </c>
    </row>
    <row r="2" spans="1:11" x14ac:dyDescent="0.2">
      <c r="A2" s="10">
        <v>2024</v>
      </c>
      <c r="B2" s="11" t="s">
        <v>11</v>
      </c>
      <c r="C2" s="12" t="s">
        <v>12</v>
      </c>
      <c r="D2" s="13">
        <v>45291</v>
      </c>
      <c r="E2" s="14">
        <v>45384</v>
      </c>
      <c r="F2" s="13">
        <v>45382</v>
      </c>
      <c r="G2" s="15">
        <f>E2-F2</f>
        <v>2</v>
      </c>
      <c r="H2" s="16">
        <v>103.14</v>
      </c>
      <c r="I2" s="17" t="s">
        <v>13</v>
      </c>
      <c r="J2" s="18">
        <f>G2*H2</f>
        <v>206.28</v>
      </c>
      <c r="K2" s="19">
        <f>J2/$H$39</f>
        <v>4.4434755785479306E-3</v>
      </c>
    </row>
    <row r="3" spans="1:11" x14ac:dyDescent="0.2">
      <c r="A3" s="10">
        <v>2024</v>
      </c>
      <c r="B3" s="11" t="s">
        <v>14</v>
      </c>
      <c r="C3" s="12" t="s">
        <v>15</v>
      </c>
      <c r="D3" s="20">
        <v>45384</v>
      </c>
      <c r="E3" s="14">
        <v>45384</v>
      </c>
      <c r="F3" s="13">
        <v>45384</v>
      </c>
      <c r="G3" s="15">
        <f>E3-F3</f>
        <v>0</v>
      </c>
      <c r="H3" s="16">
        <v>4916.4799999999996</v>
      </c>
      <c r="I3" s="21">
        <v>13</v>
      </c>
      <c r="J3" s="18">
        <f>G3*H3</f>
        <v>0</v>
      </c>
      <c r="K3" s="19">
        <f>J3/$H$39</f>
        <v>0</v>
      </c>
    </row>
    <row r="4" spans="1:11" x14ac:dyDescent="0.2">
      <c r="A4" s="10">
        <v>2024</v>
      </c>
      <c r="B4" s="11" t="s">
        <v>14</v>
      </c>
      <c r="C4" s="12" t="s">
        <v>15</v>
      </c>
      <c r="D4" s="20">
        <v>45384</v>
      </c>
      <c r="E4" s="14">
        <v>45384</v>
      </c>
      <c r="F4" s="13">
        <v>45384</v>
      </c>
      <c r="G4" s="15">
        <f>E4-F4</f>
        <v>0</v>
      </c>
      <c r="H4" s="16">
        <v>6637.25</v>
      </c>
      <c r="I4" s="21">
        <v>11</v>
      </c>
      <c r="J4" s="18">
        <f>G4*H4</f>
        <v>0</v>
      </c>
      <c r="K4" s="19">
        <f>J4/$H$39</f>
        <v>0</v>
      </c>
    </row>
    <row r="5" spans="1:11" x14ac:dyDescent="0.2">
      <c r="A5" s="10">
        <v>2024</v>
      </c>
      <c r="B5" s="11" t="s">
        <v>14</v>
      </c>
      <c r="C5" s="12" t="s">
        <v>15</v>
      </c>
      <c r="D5" s="20">
        <v>45384</v>
      </c>
      <c r="E5" s="14">
        <v>45384</v>
      </c>
      <c r="F5" s="13">
        <v>45384</v>
      </c>
      <c r="G5" s="15">
        <f>E5-F5</f>
        <v>0</v>
      </c>
      <c r="H5" s="16">
        <v>12291.2</v>
      </c>
      <c r="I5" s="21">
        <v>9</v>
      </c>
      <c r="J5" s="18">
        <f>G5*H5</f>
        <v>0</v>
      </c>
      <c r="K5" s="19">
        <f>J5/$H$39</f>
        <v>0</v>
      </c>
    </row>
    <row r="6" spans="1:11" x14ac:dyDescent="0.2">
      <c r="A6" s="10">
        <v>2024</v>
      </c>
      <c r="B6" s="11" t="s">
        <v>14</v>
      </c>
      <c r="C6" s="12" t="s">
        <v>15</v>
      </c>
      <c r="D6" s="20">
        <v>45384</v>
      </c>
      <c r="E6" s="14">
        <v>45384</v>
      </c>
      <c r="F6" s="13">
        <v>45384</v>
      </c>
      <c r="G6" s="15">
        <f>E6-F6</f>
        <v>0</v>
      </c>
      <c r="H6" s="16">
        <v>9832.9599999999991</v>
      </c>
      <c r="I6" s="21">
        <v>10</v>
      </c>
      <c r="J6" s="18">
        <f>G6*H6</f>
        <v>0</v>
      </c>
      <c r="K6" s="19">
        <f>J6/$H$39</f>
        <v>0</v>
      </c>
    </row>
    <row r="7" spans="1:11" x14ac:dyDescent="0.2">
      <c r="A7" s="10">
        <v>2024</v>
      </c>
      <c r="B7" s="11" t="s">
        <v>14</v>
      </c>
      <c r="C7" s="12" t="s">
        <v>15</v>
      </c>
      <c r="D7" s="20">
        <v>45384</v>
      </c>
      <c r="E7" s="14">
        <v>45384</v>
      </c>
      <c r="F7" s="13">
        <v>45384</v>
      </c>
      <c r="G7" s="15">
        <f>E7-F7</f>
        <v>0</v>
      </c>
      <c r="H7" s="16">
        <v>366.17</v>
      </c>
      <c r="I7" s="21">
        <v>12</v>
      </c>
      <c r="J7" s="18">
        <f>G7*H7</f>
        <v>0</v>
      </c>
      <c r="K7" s="19">
        <f>J7/$H$39</f>
        <v>0</v>
      </c>
    </row>
    <row r="8" spans="1:11" x14ac:dyDescent="0.2">
      <c r="A8" s="10">
        <v>2024</v>
      </c>
      <c r="B8" s="11" t="s">
        <v>16</v>
      </c>
      <c r="C8" s="12" t="s">
        <v>17</v>
      </c>
      <c r="D8" s="20">
        <v>45379</v>
      </c>
      <c r="E8" s="14">
        <v>45384</v>
      </c>
      <c r="F8" s="13">
        <v>45409</v>
      </c>
      <c r="G8" s="15">
        <f>E8-F8</f>
        <v>-25</v>
      </c>
      <c r="H8" s="16">
        <v>249.23</v>
      </c>
      <c r="I8" s="21">
        <v>1024086465</v>
      </c>
      <c r="J8" s="18">
        <f>G8*H8</f>
        <v>-6230.75</v>
      </c>
      <c r="K8" s="19">
        <f>J8/$H$39</f>
        <v>-0.1342165283160632</v>
      </c>
    </row>
    <row r="9" spans="1:11" x14ac:dyDescent="0.2">
      <c r="A9" s="10">
        <v>2024</v>
      </c>
      <c r="B9" s="11" t="s">
        <v>18</v>
      </c>
      <c r="C9" s="12" t="s">
        <v>19</v>
      </c>
      <c r="D9" s="20">
        <v>45382</v>
      </c>
      <c r="E9" s="14">
        <v>45385</v>
      </c>
      <c r="F9" s="13">
        <v>45412</v>
      </c>
      <c r="G9" s="15">
        <f>E9-F9</f>
        <v>-27</v>
      </c>
      <c r="H9" s="16">
        <v>464</v>
      </c>
      <c r="I9" s="21">
        <v>259</v>
      </c>
      <c r="J9" s="18">
        <f>G9*H9</f>
        <v>-12528</v>
      </c>
      <c r="K9" s="19">
        <f>J9/$H$39</f>
        <v>-0.2698655325191413</v>
      </c>
    </row>
    <row r="10" spans="1:11" x14ac:dyDescent="0.2">
      <c r="A10" s="10">
        <v>2024</v>
      </c>
      <c r="B10" s="11" t="s">
        <v>20</v>
      </c>
      <c r="C10" s="22" t="s">
        <v>21</v>
      </c>
      <c r="D10" s="20">
        <v>45379</v>
      </c>
      <c r="E10" s="14">
        <v>45385</v>
      </c>
      <c r="F10" s="13">
        <v>45379</v>
      </c>
      <c r="G10" s="15">
        <f>E10-F10</f>
        <v>6</v>
      </c>
      <c r="H10" s="16">
        <v>404.95</v>
      </c>
      <c r="I10" s="21" t="s">
        <v>22</v>
      </c>
      <c r="J10" s="18">
        <f>G10*H10</f>
        <v>2429.6999999999998</v>
      </c>
      <c r="K10" s="19">
        <f>J10/$H$39</f>
        <v>5.2338145303460856E-2</v>
      </c>
    </row>
    <row r="11" spans="1:11" x14ac:dyDescent="0.2">
      <c r="A11" s="10">
        <v>2024</v>
      </c>
      <c r="B11" s="11" t="s">
        <v>23</v>
      </c>
      <c r="C11" s="22" t="s">
        <v>24</v>
      </c>
      <c r="D11" s="20">
        <v>45387</v>
      </c>
      <c r="E11" s="14">
        <v>45391</v>
      </c>
      <c r="F11" s="13">
        <v>45412</v>
      </c>
      <c r="G11" s="15">
        <f>E11-F11</f>
        <v>-21</v>
      </c>
      <c r="H11" s="16">
        <v>165</v>
      </c>
      <c r="I11" s="17">
        <v>189</v>
      </c>
      <c r="J11" s="18">
        <f>G11*H11</f>
        <v>-3465</v>
      </c>
      <c r="K11" s="19">
        <f>J11/$H$39</f>
        <v>-7.4639533060251007E-2</v>
      </c>
    </row>
    <row r="12" spans="1:11" x14ac:dyDescent="0.2">
      <c r="A12" s="10">
        <v>2024</v>
      </c>
      <c r="B12" s="11" t="s">
        <v>25</v>
      </c>
      <c r="C12" s="22" t="s">
        <v>26</v>
      </c>
      <c r="D12" s="20">
        <v>45392</v>
      </c>
      <c r="E12" s="14">
        <v>45393</v>
      </c>
      <c r="F12" s="13">
        <v>45392</v>
      </c>
      <c r="G12" s="15">
        <f>E12-F12</f>
        <v>1</v>
      </c>
      <c r="H12" s="16">
        <v>450</v>
      </c>
      <c r="I12" s="21">
        <v>77</v>
      </c>
      <c r="J12" s="18">
        <f>G12*H12</f>
        <v>450</v>
      </c>
      <c r="K12" s="19">
        <f>J12/$H$39</f>
        <v>9.6934458519806511E-3</v>
      </c>
    </row>
    <row r="13" spans="1:11" x14ac:dyDescent="0.2">
      <c r="A13" s="10">
        <v>2024</v>
      </c>
      <c r="B13" s="11" t="s">
        <v>27</v>
      </c>
      <c r="C13" s="23" t="s">
        <v>12</v>
      </c>
      <c r="D13" s="20">
        <v>45382</v>
      </c>
      <c r="E13" s="14">
        <v>45393</v>
      </c>
      <c r="F13" s="13">
        <v>45412</v>
      </c>
      <c r="G13" s="15">
        <f>E13-F13</f>
        <v>-19</v>
      </c>
      <c r="H13" s="16">
        <v>1095</v>
      </c>
      <c r="I13" s="17">
        <v>502</v>
      </c>
      <c r="J13" s="18">
        <f>G13*H13</f>
        <v>-20805</v>
      </c>
      <c r="K13" s="19">
        <f>J13/$H$39</f>
        <v>-0.44816031322323874</v>
      </c>
    </row>
    <row r="14" spans="1:11" x14ac:dyDescent="0.2">
      <c r="A14" s="10">
        <v>2024</v>
      </c>
      <c r="B14" s="11" t="s">
        <v>28</v>
      </c>
      <c r="C14" s="10" t="s">
        <v>29</v>
      </c>
      <c r="D14" s="20">
        <v>45400</v>
      </c>
      <c r="E14" s="14">
        <v>45399</v>
      </c>
      <c r="F14" s="13">
        <v>45400</v>
      </c>
      <c r="G14" s="15">
        <f>E14-F14</f>
        <v>-1</v>
      </c>
      <c r="H14" s="16">
        <v>1522.51</v>
      </c>
      <c r="I14" s="24" t="s">
        <v>30</v>
      </c>
      <c r="J14" s="18">
        <f>G14*H14</f>
        <v>-1522.51</v>
      </c>
      <c r="K14" s="19">
        <f>J14/$H$39</f>
        <v>-3.2796373875775692E-2</v>
      </c>
    </row>
    <row r="15" spans="1:11" x14ac:dyDescent="0.2">
      <c r="A15" s="10">
        <v>2024</v>
      </c>
      <c r="B15" s="11" t="s">
        <v>31</v>
      </c>
      <c r="C15" s="23" t="s">
        <v>12</v>
      </c>
      <c r="D15" s="20">
        <v>45401</v>
      </c>
      <c r="E15" s="14">
        <v>45405</v>
      </c>
      <c r="F15" s="13">
        <v>45421</v>
      </c>
      <c r="G15" s="15">
        <f>E15-F15</f>
        <v>-16</v>
      </c>
      <c r="H15" s="16">
        <v>119.48</v>
      </c>
      <c r="I15" s="21" t="s">
        <v>32</v>
      </c>
      <c r="J15" s="18">
        <f>G15*H15</f>
        <v>-1911.68</v>
      </c>
      <c r="K15" s="19">
        <f>J15/$H$39</f>
        <v>-4.1179481258476376E-2</v>
      </c>
    </row>
    <row r="16" spans="1:11" x14ac:dyDescent="0.2">
      <c r="A16" s="10">
        <v>2024</v>
      </c>
      <c r="B16" s="25" t="s">
        <v>33</v>
      </c>
      <c r="C16" s="23" t="s">
        <v>34</v>
      </c>
      <c r="D16" s="13">
        <v>45386</v>
      </c>
      <c r="E16" s="14">
        <v>45406</v>
      </c>
      <c r="F16" s="13">
        <v>45406</v>
      </c>
      <c r="G16" s="15">
        <f>E16-F16</f>
        <v>0</v>
      </c>
      <c r="H16" s="26">
        <v>664.2</v>
      </c>
      <c r="I16" s="17" t="s">
        <v>35</v>
      </c>
      <c r="J16" s="18">
        <f>G16*H16</f>
        <v>0</v>
      </c>
      <c r="K16" s="19">
        <f>J16/$H$39</f>
        <v>0</v>
      </c>
    </row>
    <row r="17" spans="1:11" x14ac:dyDescent="0.2">
      <c r="A17" s="10">
        <v>2024</v>
      </c>
      <c r="B17" s="25" t="s">
        <v>16</v>
      </c>
      <c r="C17" s="23" t="s">
        <v>17</v>
      </c>
      <c r="D17" s="13">
        <v>45406</v>
      </c>
      <c r="E17" s="14">
        <v>45412</v>
      </c>
      <c r="F17" s="13">
        <v>45436</v>
      </c>
      <c r="G17" s="15">
        <f>E17-F17</f>
        <v>-24</v>
      </c>
      <c r="H17" s="27">
        <v>111.22</v>
      </c>
      <c r="I17" s="21">
        <v>1024115834</v>
      </c>
      <c r="J17" s="18">
        <f>G17*H17</f>
        <v>-2669.2799999999997</v>
      </c>
      <c r="K17" s="19">
        <f>J17/$H$39</f>
        <v>-5.7498935875055349E-2</v>
      </c>
    </row>
    <row r="18" spans="1:11" x14ac:dyDescent="0.2">
      <c r="A18" s="10">
        <v>2024</v>
      </c>
      <c r="B18" s="11" t="s">
        <v>36</v>
      </c>
      <c r="C18" s="12" t="s">
        <v>12</v>
      </c>
      <c r="D18" s="20">
        <v>45393</v>
      </c>
      <c r="E18" s="14">
        <v>45412</v>
      </c>
      <c r="F18" s="13">
        <v>45425</v>
      </c>
      <c r="G18" s="15">
        <f>E18-F18</f>
        <v>-13</v>
      </c>
      <c r="H18" s="16">
        <v>29</v>
      </c>
      <c r="I18" s="17" t="s">
        <v>37</v>
      </c>
      <c r="J18" s="18">
        <f>G18*H18</f>
        <v>-377</v>
      </c>
      <c r="K18" s="19">
        <f>J18/$H$39</f>
        <v>-8.1209535248815672E-3</v>
      </c>
    </row>
    <row r="19" spans="1:11" x14ac:dyDescent="0.2">
      <c r="A19" s="10">
        <v>2024</v>
      </c>
      <c r="B19" s="11" t="s">
        <v>38</v>
      </c>
      <c r="C19" s="22" t="s">
        <v>39</v>
      </c>
      <c r="D19" s="20">
        <v>45412</v>
      </c>
      <c r="E19" s="14">
        <v>45414</v>
      </c>
      <c r="F19" s="13">
        <v>45443</v>
      </c>
      <c r="G19" s="15">
        <f>E19-F19</f>
        <v>-29</v>
      </c>
      <c r="H19" s="16">
        <v>340.02</v>
      </c>
      <c r="I19" s="17" t="s">
        <v>40</v>
      </c>
      <c r="J19" s="18">
        <f>G19*H19</f>
        <v>-9860.58</v>
      </c>
      <c r="K19" s="19">
        <f>J19/$H$39</f>
        <v>-0.21240666288694079</v>
      </c>
    </row>
    <row r="20" spans="1:11" x14ac:dyDescent="0.2">
      <c r="A20" s="10">
        <v>2024</v>
      </c>
      <c r="B20" s="11" t="s">
        <v>41</v>
      </c>
      <c r="C20" s="23" t="s">
        <v>42</v>
      </c>
      <c r="D20" s="20">
        <v>45358</v>
      </c>
      <c r="E20" s="14">
        <v>45418</v>
      </c>
      <c r="F20" s="13">
        <v>45417</v>
      </c>
      <c r="G20" s="15">
        <f>E20-F20</f>
        <v>1</v>
      </c>
      <c r="H20" s="16">
        <v>651</v>
      </c>
      <c r="I20" s="21">
        <v>249228360</v>
      </c>
      <c r="J20" s="18">
        <f>G20*H20</f>
        <v>651</v>
      </c>
      <c r="K20" s="19">
        <f>J20/$H$39</f>
        <v>1.4023184999198674E-2</v>
      </c>
    </row>
    <row r="21" spans="1:11" x14ac:dyDescent="0.2">
      <c r="A21" s="10">
        <v>2024</v>
      </c>
      <c r="B21" s="25" t="s">
        <v>43</v>
      </c>
      <c r="C21" s="28" t="s">
        <v>44</v>
      </c>
      <c r="D21" s="20">
        <v>45415</v>
      </c>
      <c r="E21" s="14">
        <v>45419</v>
      </c>
      <c r="F21" s="13">
        <v>45415</v>
      </c>
      <c r="G21" s="15">
        <f>E21-F21</f>
        <v>4</v>
      </c>
      <c r="H21" s="26">
        <v>374.08</v>
      </c>
      <c r="I21" s="21">
        <v>102</v>
      </c>
      <c r="J21" s="18">
        <f>G21*H21</f>
        <v>1496.32</v>
      </c>
      <c r="K21" s="19">
        <f>J21/$H$39</f>
        <v>3.2232215327190415E-2</v>
      </c>
    </row>
    <row r="22" spans="1:11" x14ac:dyDescent="0.2">
      <c r="A22" s="10">
        <v>2024</v>
      </c>
      <c r="B22" s="11" t="s">
        <v>20</v>
      </c>
      <c r="C22" s="28" t="s">
        <v>21</v>
      </c>
      <c r="D22" s="20">
        <v>45414</v>
      </c>
      <c r="E22" s="14">
        <v>45419</v>
      </c>
      <c r="F22" s="13">
        <v>45414</v>
      </c>
      <c r="G22" s="15">
        <f>E22-F22</f>
        <v>5</v>
      </c>
      <c r="H22" s="16">
        <v>348.88</v>
      </c>
      <c r="I22" s="21" t="s">
        <v>45</v>
      </c>
      <c r="J22" s="18">
        <f>G22*H22</f>
        <v>1744.4</v>
      </c>
      <c r="K22" s="19">
        <f>J22/$H$39</f>
        <v>3.7576104320433436E-2</v>
      </c>
    </row>
    <row r="23" spans="1:11" x14ac:dyDescent="0.2">
      <c r="A23" s="10">
        <v>2024</v>
      </c>
      <c r="B23" s="11" t="s">
        <v>18</v>
      </c>
      <c r="C23" s="29" t="s">
        <v>19</v>
      </c>
      <c r="D23" s="20">
        <v>45412</v>
      </c>
      <c r="E23" s="14">
        <v>45419</v>
      </c>
      <c r="F23" s="13">
        <v>45443</v>
      </c>
      <c r="G23" s="15">
        <f>E23-F23</f>
        <v>-24</v>
      </c>
      <c r="H23" s="16">
        <v>364</v>
      </c>
      <c r="I23" s="21">
        <v>380</v>
      </c>
      <c r="J23" s="18">
        <f>G23*H23</f>
        <v>-8736</v>
      </c>
      <c r="K23" s="19">
        <f>J23/$H$39</f>
        <v>-0.18818209547311771</v>
      </c>
    </row>
    <row r="24" spans="1:11" x14ac:dyDescent="0.2">
      <c r="A24" s="10">
        <v>2024</v>
      </c>
      <c r="B24" s="11" t="s">
        <v>41</v>
      </c>
      <c r="C24" s="23" t="s">
        <v>42</v>
      </c>
      <c r="D24" s="20">
        <v>45358</v>
      </c>
      <c r="E24" s="14">
        <v>45422</v>
      </c>
      <c r="F24" s="13">
        <v>45418</v>
      </c>
      <c r="G24" s="15">
        <f>E24-F24</f>
        <v>4</v>
      </c>
      <c r="H24" s="16">
        <v>263.2</v>
      </c>
      <c r="I24" s="21">
        <v>249233740</v>
      </c>
      <c r="J24" s="18">
        <f>G24*H24</f>
        <v>1052.8</v>
      </c>
      <c r="K24" s="19">
        <f>J24/$H$39</f>
        <v>2.2678355095478286E-2</v>
      </c>
    </row>
    <row r="25" spans="1:11" x14ac:dyDescent="0.2">
      <c r="A25" s="10">
        <v>2024</v>
      </c>
      <c r="B25" s="11" t="s">
        <v>46</v>
      </c>
      <c r="C25" s="10" t="s">
        <v>47</v>
      </c>
      <c r="D25" s="20">
        <v>45430</v>
      </c>
      <c r="E25" s="14">
        <v>45434</v>
      </c>
      <c r="F25" s="13">
        <v>45430</v>
      </c>
      <c r="G25" s="15">
        <f>E25-F25</f>
        <v>4</v>
      </c>
      <c r="H25" s="16">
        <v>1248</v>
      </c>
      <c r="I25" s="21">
        <v>28</v>
      </c>
      <c r="J25" s="18">
        <f>G25*H25</f>
        <v>4992</v>
      </c>
      <c r="K25" s="19">
        <f>J25/$H$39</f>
        <v>0.10753262598463868</v>
      </c>
    </row>
    <row r="26" spans="1:11" x14ac:dyDescent="0.2">
      <c r="A26" s="10">
        <v>2024</v>
      </c>
      <c r="B26" s="11" t="s">
        <v>33</v>
      </c>
      <c r="C26" s="29" t="s">
        <v>34</v>
      </c>
      <c r="D26" s="20">
        <v>45418</v>
      </c>
      <c r="E26" s="14">
        <v>45439</v>
      </c>
      <c r="F26" s="13">
        <v>45439</v>
      </c>
      <c r="G26" s="15">
        <f>E26-F26</f>
        <v>0</v>
      </c>
      <c r="H26" s="16">
        <v>608.16999999999996</v>
      </c>
      <c r="I26" s="17" t="s">
        <v>48</v>
      </c>
      <c r="J26" s="18">
        <f>G26*H26</f>
        <v>0</v>
      </c>
      <c r="K26" s="19">
        <f>J26/$H$39</f>
        <v>0</v>
      </c>
    </row>
    <row r="27" spans="1:11" x14ac:dyDescent="0.2">
      <c r="A27" s="10">
        <v>2024</v>
      </c>
      <c r="B27" s="11" t="s">
        <v>16</v>
      </c>
      <c r="C27" s="10" t="s">
        <v>17</v>
      </c>
      <c r="D27" s="20">
        <v>45439</v>
      </c>
      <c r="E27" s="14">
        <v>45441</v>
      </c>
      <c r="F27" s="13">
        <v>45469</v>
      </c>
      <c r="G27" s="15">
        <f>E27-F27</f>
        <v>-28</v>
      </c>
      <c r="H27" s="16">
        <v>213.34</v>
      </c>
      <c r="I27" s="21">
        <v>1024142399</v>
      </c>
      <c r="J27" s="18">
        <f>G27*H27</f>
        <v>-5973.52</v>
      </c>
      <c r="K27" s="19">
        <f>J27/$H$39</f>
        <v>-0.12867553925716324</v>
      </c>
    </row>
    <row r="28" spans="1:11" x14ac:dyDescent="0.2">
      <c r="A28" s="10">
        <v>2024</v>
      </c>
      <c r="B28" s="11" t="s">
        <v>49</v>
      </c>
      <c r="C28" s="29" t="s">
        <v>50</v>
      </c>
      <c r="D28" s="20">
        <v>45435</v>
      </c>
      <c r="E28" s="14">
        <v>45441</v>
      </c>
      <c r="F28" s="13">
        <v>45435</v>
      </c>
      <c r="G28" s="15">
        <f>E28-F28</f>
        <v>6</v>
      </c>
      <c r="H28" s="16">
        <v>123.72</v>
      </c>
      <c r="I28" s="21" t="s">
        <v>51</v>
      </c>
      <c r="J28" s="18">
        <f>G28*H28</f>
        <v>742.31999999999994</v>
      </c>
      <c r="K28" s="19">
        <f>J28/$H$39</f>
        <v>1.5990308277427281E-2</v>
      </c>
    </row>
    <row r="29" spans="1:11" x14ac:dyDescent="0.2">
      <c r="A29" s="10">
        <v>2024</v>
      </c>
      <c r="B29" s="11" t="s">
        <v>52</v>
      </c>
      <c r="C29" s="10" t="s">
        <v>53</v>
      </c>
      <c r="D29" s="20">
        <v>45442</v>
      </c>
      <c r="E29" s="14">
        <v>45441</v>
      </c>
      <c r="F29" s="13">
        <v>45442</v>
      </c>
      <c r="G29" s="15">
        <f>E29-F29</f>
        <v>-1</v>
      </c>
      <c r="H29" s="16">
        <v>83</v>
      </c>
      <c r="I29" s="30">
        <v>1307</v>
      </c>
      <c r="J29" s="18">
        <f>G29*H29</f>
        <v>-83</v>
      </c>
      <c r="K29" s="19">
        <f>J29/$H$39</f>
        <v>-1.7879022349208756E-3</v>
      </c>
    </row>
    <row r="30" spans="1:11" x14ac:dyDescent="0.2">
      <c r="A30" s="10">
        <v>2024</v>
      </c>
      <c r="B30" s="11" t="s">
        <v>11</v>
      </c>
      <c r="C30" s="10" t="s">
        <v>12</v>
      </c>
      <c r="D30" s="20">
        <v>45351</v>
      </c>
      <c r="E30" s="14">
        <v>45443</v>
      </c>
      <c r="F30" s="13">
        <v>45443</v>
      </c>
      <c r="G30" s="15">
        <f>E30-F30</f>
        <v>0</v>
      </c>
      <c r="H30" s="16">
        <v>98.16</v>
      </c>
      <c r="I30" s="17" t="s">
        <v>54</v>
      </c>
      <c r="J30" s="18">
        <f>G30*H30</f>
        <v>0</v>
      </c>
      <c r="K30" s="19">
        <f>J30/$H$39</f>
        <v>0</v>
      </c>
    </row>
    <row r="31" spans="1:11" x14ac:dyDescent="0.2">
      <c r="A31" s="10">
        <v>2024</v>
      </c>
      <c r="B31" s="11" t="s">
        <v>20</v>
      </c>
      <c r="C31" s="10" t="s">
        <v>21</v>
      </c>
      <c r="D31" s="20">
        <v>45441</v>
      </c>
      <c r="E31" s="14">
        <v>45447</v>
      </c>
      <c r="F31" s="13">
        <v>45441</v>
      </c>
      <c r="G31" s="15">
        <f>E31-F31</f>
        <v>6</v>
      </c>
      <c r="H31" s="31">
        <v>417.41</v>
      </c>
      <c r="I31" s="21" t="s">
        <v>55</v>
      </c>
      <c r="J31" s="18">
        <f>G31*H31</f>
        <v>2504.46</v>
      </c>
      <c r="K31" s="19">
        <f>J31/$H$39</f>
        <v>5.3948549774336579E-2</v>
      </c>
    </row>
    <row r="32" spans="1:11" x14ac:dyDescent="0.2">
      <c r="A32" s="10">
        <v>2024</v>
      </c>
      <c r="B32" s="11" t="s">
        <v>56</v>
      </c>
      <c r="C32" s="10" t="s">
        <v>57</v>
      </c>
      <c r="D32" s="20">
        <v>45443</v>
      </c>
      <c r="E32" s="14">
        <v>45447</v>
      </c>
      <c r="F32" s="13">
        <v>45473</v>
      </c>
      <c r="G32" s="15">
        <f>E32-F32</f>
        <v>-26</v>
      </c>
      <c r="H32" s="31">
        <v>331</v>
      </c>
      <c r="I32" s="24" t="s">
        <v>58</v>
      </c>
      <c r="J32" s="18">
        <f>G32*H32</f>
        <v>-8606</v>
      </c>
      <c r="K32" s="19">
        <f>J32/$H$39</f>
        <v>-0.18538176667143438</v>
      </c>
    </row>
    <row r="33" spans="1:11" x14ac:dyDescent="0.2">
      <c r="A33" s="10">
        <v>2024</v>
      </c>
      <c r="B33" s="11" t="s">
        <v>18</v>
      </c>
      <c r="C33" s="10" t="s">
        <v>19</v>
      </c>
      <c r="D33" s="20">
        <v>45443</v>
      </c>
      <c r="E33" s="14">
        <v>45448</v>
      </c>
      <c r="F33" s="13">
        <v>45473</v>
      </c>
      <c r="G33" s="15">
        <f>E33-F33</f>
        <v>-25</v>
      </c>
      <c r="H33" s="31">
        <v>364</v>
      </c>
      <c r="I33" s="21">
        <v>494</v>
      </c>
      <c r="J33" s="18">
        <f>G33*H33</f>
        <v>-9100</v>
      </c>
      <c r="K33" s="19">
        <f>J33/$H$39</f>
        <v>-0.19602301611783093</v>
      </c>
    </row>
    <row r="34" spans="1:11" x14ac:dyDescent="0.2">
      <c r="A34" s="10">
        <v>2024</v>
      </c>
      <c r="B34" s="11" t="s">
        <v>59</v>
      </c>
      <c r="C34" s="10" t="s">
        <v>60</v>
      </c>
      <c r="D34" s="20">
        <v>45450</v>
      </c>
      <c r="E34" s="14">
        <v>45462</v>
      </c>
      <c r="F34" s="13">
        <v>45504</v>
      </c>
      <c r="G34" s="15">
        <f>E34-F34</f>
        <v>-42</v>
      </c>
      <c r="H34" s="31">
        <v>286.3</v>
      </c>
      <c r="I34" s="21" t="s">
        <v>61</v>
      </c>
      <c r="J34" s="18">
        <f>G34*H34</f>
        <v>-12024.6</v>
      </c>
      <c r="K34" s="19">
        <f>J34/$H$39</f>
        <v>-0.25902179775939227</v>
      </c>
    </row>
    <row r="35" spans="1:11" x14ac:dyDescent="0.2">
      <c r="A35" s="10">
        <v>2024</v>
      </c>
      <c r="B35" s="11" t="s">
        <v>16</v>
      </c>
      <c r="C35" s="10" t="s">
        <v>17</v>
      </c>
      <c r="D35" s="20">
        <v>45463</v>
      </c>
      <c r="E35" s="14">
        <v>45464</v>
      </c>
      <c r="F35" s="13">
        <v>45493</v>
      </c>
      <c r="G35" s="15">
        <f>E35-F35</f>
        <v>-29</v>
      </c>
      <c r="H35" s="31">
        <v>241.11</v>
      </c>
      <c r="I35" s="21">
        <v>1024168165</v>
      </c>
      <c r="J35" s="18">
        <f>G35*H35</f>
        <v>-6992.1900000000005</v>
      </c>
      <c r="K35" s="19">
        <f>J35/$H$39</f>
        <v>-0.15061870033724575</v>
      </c>
    </row>
    <row r="36" spans="1:11" x14ac:dyDescent="0.2">
      <c r="A36" s="10">
        <v>2024</v>
      </c>
      <c r="B36" s="11" t="s">
        <v>31</v>
      </c>
      <c r="C36" s="9" t="s">
        <v>12</v>
      </c>
      <c r="D36" s="20">
        <v>45463</v>
      </c>
      <c r="E36" s="14">
        <v>45467</v>
      </c>
      <c r="F36" s="13">
        <v>45523</v>
      </c>
      <c r="G36" s="15">
        <f>E36-F36</f>
        <v>-56</v>
      </c>
      <c r="H36" s="31">
        <v>111.64</v>
      </c>
      <c r="I36" s="21" t="s">
        <v>62</v>
      </c>
      <c r="J36" s="18">
        <f>G36*H36</f>
        <v>-6251.84</v>
      </c>
      <c r="K36" s="19">
        <f>J36/$H$39</f>
        <v>-0.13467082781165937</v>
      </c>
    </row>
    <row r="37" spans="1:11" x14ac:dyDescent="0.2">
      <c r="A37" s="10">
        <v>2024</v>
      </c>
      <c r="B37" s="11" t="s">
        <v>33</v>
      </c>
      <c r="C37" s="28" t="s">
        <v>34</v>
      </c>
      <c r="D37" s="20">
        <v>45448</v>
      </c>
      <c r="E37" s="14">
        <v>45468</v>
      </c>
      <c r="F37" s="13">
        <v>45468</v>
      </c>
      <c r="G37" s="15">
        <f>E37-F37</f>
        <v>0</v>
      </c>
      <c r="H37" s="31">
        <v>534.29999999999995</v>
      </c>
      <c r="I37" s="17" t="s">
        <v>63</v>
      </c>
      <c r="J37" s="18">
        <f>G37*H37</f>
        <v>0</v>
      </c>
      <c r="K37" s="19">
        <f>J37/$H$39</f>
        <v>0</v>
      </c>
    </row>
    <row r="39" spans="1:11" x14ac:dyDescent="0.2">
      <c r="H39" s="33">
        <f>SUM(H2:H38)</f>
        <v>46423.12</v>
      </c>
      <c r="K39" s="35">
        <f>SUM(K2:K38)</f>
        <v>-2.1727895496898957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Borleri</dc:creator>
  <cp:lastModifiedBy>Chiara Borleri</cp:lastModifiedBy>
  <dcterms:created xsi:type="dcterms:W3CDTF">2024-10-03T09:08:09Z</dcterms:created>
  <dcterms:modified xsi:type="dcterms:W3CDTF">2024-10-03T09:08:40Z</dcterms:modified>
</cp:coreProperties>
</file>